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MIEHET 1922-2022\"/>
    </mc:Choice>
  </mc:AlternateContent>
  <xr:revisionPtr revIDLastSave="0" documentId="13_ncr:1_{E9BD09EC-D0AE-4371-AEAB-6DC6B2D60247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MSS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S8" i="5" l="1"/>
  <c r="AQ8" i="5"/>
  <c r="AP8" i="5"/>
  <c r="AO8" i="5"/>
  <c r="AN8" i="5"/>
  <c r="AM8" i="5"/>
  <c r="AG8" i="5"/>
  <c r="AE8" i="5"/>
  <c r="AD8" i="5"/>
  <c r="AC8" i="5"/>
  <c r="AB8" i="5"/>
  <c r="AA8" i="5"/>
  <c r="W8" i="5"/>
  <c r="U8" i="5"/>
  <c r="T8" i="5"/>
  <c r="S8" i="5"/>
  <c r="R8" i="5"/>
  <c r="Q8" i="5"/>
  <c r="K8" i="5"/>
  <c r="I8" i="5"/>
  <c r="H8" i="5"/>
  <c r="G8" i="5"/>
  <c r="F8" i="5"/>
  <c r="E8" i="5"/>
  <c r="AF8" i="5" l="1"/>
  <c r="AR8" i="5"/>
  <c r="I13" i="5"/>
  <c r="H13" i="5"/>
  <c r="G13" i="5"/>
  <c r="F13" i="5"/>
  <c r="E13" i="5"/>
  <c r="I12" i="5"/>
  <c r="H12" i="5"/>
  <c r="H14" i="5" s="1"/>
  <c r="G12" i="5"/>
  <c r="F12" i="5"/>
  <c r="F14" i="5" s="1"/>
  <c r="E12" i="5"/>
  <c r="E14" i="5" l="1"/>
  <c r="G14" i="5"/>
  <c r="I14" i="5"/>
  <c r="K13" i="5"/>
  <c r="K14" i="5" s="1"/>
  <c r="O14" i="5"/>
  <c r="O13" i="5"/>
  <c r="L14" i="5"/>
  <c r="N13" i="5"/>
  <c r="L13" i="5"/>
  <c r="M13" i="5"/>
  <c r="J14" i="5" l="1"/>
  <c r="N14" i="5"/>
  <c r="M14" i="5"/>
  <c r="J13" i="5"/>
</calcChain>
</file>

<file path=xl/sharedStrings.xml><?xml version="1.0" encoding="utf-8"?>
<sst xmlns="http://schemas.openxmlformats.org/spreadsheetml/2006/main" count="80" uniqueCount="35">
  <si>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</si>
  <si>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</si>
  <si>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</si>
  <si>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</si>
  <si>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</si>
  <si>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</si>
  <si>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</si>
  <si>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</si>
  <si>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</si>
  <si>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</si>
  <si>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</si>
  <si>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</si>
  <si>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</si>
  <si>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</si>
  <si>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</si>
  <si>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</si>
  <si>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</si>
  <si>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</si>
  <si>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</si>
  <si>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</si>
  <si>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</si>
  <si>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</si>
  <si>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</si>
  <si>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</si>
  <si>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SoJy = Sotkamon Jymy  (1909)</t>
  </si>
  <si>
    <t>2.</t>
  </si>
  <si>
    <t>SoJy  3</t>
  </si>
  <si>
    <t>Sotkamon Jymy-Pesis  (1998),  kasvattajaseura</t>
  </si>
  <si>
    <t>28.12.2005   Sotkamo</t>
  </si>
  <si>
    <t>Aatu Vuorinen</t>
  </si>
  <si>
    <t>3.</t>
  </si>
  <si>
    <t>SoJy  2</t>
  </si>
  <si>
    <t>1.</t>
  </si>
  <si>
    <t>6.</t>
  </si>
  <si>
    <t>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</si>
</sst>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4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0" fontId="2" fillId="3" borderId="0" xfId="0" applyFont="1" applyFill="1"/>
    <xf numFmtId="164" fontId="2" fillId="3" borderId="3" xfId="1" applyNumberFormat="1" applyFont="1" applyFill="1" applyBorder="1" applyAlignment="1">
      <alignment horizontal="center"/>
    </xf>
    <xf numFmtId="0" fontId="3" fillId="2" borderId="0" xfId="0" applyFont="1" applyFill="1"/>
    <xf numFmtId="0" fontId="2" fillId="3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vertical="top"/>
    </xf>
    <xf numFmtId="164" fontId="2" fillId="3" borderId="1" xfId="0" applyNumberFormat="1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  <xf numFmtId="0" fontId="2" fillId="3" borderId="3" xfId="0" applyFont="1" applyFill="1" applyBorder="1" applyAlignment="1">
      <alignment horizontal="center" vertical="top"/>
    </xf>
    <xf numFmtId="164" fontId="2" fillId="3" borderId="3" xfId="0" applyNumberFormat="1" applyFont="1" applyFill="1" applyBorder="1" applyAlignment="1">
      <alignment horizontal="center" vertical="top"/>
    </xf>
    <xf numFmtId="164" fontId="2" fillId="3" borderId="1" xfId="0" applyNumberFormat="1" applyFont="1" applyFill="1" applyBorder="1" applyAlignment="1">
      <alignment horizontal="center"/>
    </xf>
    <xf numFmtId="1" fontId="3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E211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8" customWidth="1"/>
    <col min="13" max="13" width="6.28515625" style="18" customWidth="1"/>
    <col min="14" max="14" width="6.140625" style="18" customWidth="1"/>
    <col min="15" max="15" width="6.28515625" style="18" customWidth="1"/>
    <col min="16" max="16" width="0.7109375" style="1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8" customWidth="1"/>
    <col min="38" max="38" width="0.7109375" style="18" customWidth="1"/>
    <col min="39" max="43" width="5.42578125" customWidth="1"/>
    <col min="44" max="44" width="8.85546875" customWidth="1"/>
    <col min="45" max="45" width="0.7109375" customWidth="1"/>
  </cols>
  <sheetData>
    <row r="1" spans="1:57" x14ac:dyDescent="0.25">
      <c r="A1" s="16"/>
      <c r="B1" s="63" t="s">
        <v>29</v>
      </c>
      <c r="C1" s="2"/>
      <c r="D1" s="3"/>
      <c r="E1" s="4" t="s">
        <v>28</v>
      </c>
      <c r="F1" s="4"/>
      <c r="G1" s="5"/>
      <c r="H1" s="5"/>
      <c r="I1" s="22"/>
      <c r="J1" s="23"/>
      <c r="K1" s="24"/>
      <c r="L1" s="22"/>
      <c r="M1" s="22"/>
      <c r="N1" s="22"/>
      <c r="O1" s="22"/>
      <c r="P1" s="22"/>
      <c r="Q1" s="22"/>
      <c r="R1" s="23"/>
      <c r="S1" s="23"/>
      <c r="T1" s="23"/>
      <c r="U1" s="23"/>
      <c r="V1" s="23"/>
      <c r="W1" s="23"/>
      <c r="X1" s="23"/>
      <c r="Y1" s="23"/>
      <c r="Z1" s="23"/>
      <c r="AA1" s="4"/>
      <c r="AB1" s="4"/>
      <c r="AC1" s="5"/>
      <c r="AD1" s="5"/>
      <c r="AE1" s="22"/>
      <c r="AF1" s="23"/>
      <c r="AG1" s="24"/>
      <c r="AH1" s="22"/>
      <c r="AI1" s="22"/>
      <c r="AJ1" s="22"/>
      <c r="AK1" s="22"/>
      <c r="AL1" s="22"/>
      <c r="AM1" s="22"/>
      <c r="AN1" s="23"/>
      <c r="AO1" s="23"/>
      <c r="AP1" s="23"/>
      <c r="AQ1" s="23"/>
      <c r="AR1" s="23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5" t="s">
        <v>11</v>
      </c>
      <c r="C2" s="53"/>
      <c r="D2" s="54"/>
      <c r="E2" s="8" t="s">
        <v>7</v>
      </c>
      <c r="F2" s="21"/>
      <c r="G2" s="21"/>
      <c r="H2" s="21"/>
      <c r="I2" s="28"/>
      <c r="J2" s="9"/>
      <c r="K2" s="20"/>
      <c r="L2" s="17" t="s">
        <v>23</v>
      </c>
      <c r="M2" s="21"/>
      <c r="N2" s="21"/>
      <c r="O2" s="27"/>
      <c r="P2" s="6"/>
      <c r="Q2" s="17" t="s">
        <v>19</v>
      </c>
      <c r="R2" s="21"/>
      <c r="S2" s="21"/>
      <c r="T2" s="21"/>
      <c r="U2" s="28"/>
      <c r="V2" s="27"/>
      <c r="W2" s="6"/>
      <c r="X2" s="55" t="s">
        <v>12</v>
      </c>
      <c r="Y2" s="56"/>
      <c r="Z2" s="26"/>
      <c r="AA2" s="8" t="s">
        <v>7</v>
      </c>
      <c r="AB2" s="21"/>
      <c r="AC2" s="21"/>
      <c r="AD2" s="21"/>
      <c r="AE2" s="28"/>
      <c r="AF2" s="9"/>
      <c r="AG2" s="20"/>
      <c r="AH2" s="17" t="s">
        <v>20</v>
      </c>
      <c r="AI2" s="21"/>
      <c r="AJ2" s="21"/>
      <c r="AK2" s="27"/>
      <c r="AL2" s="6"/>
      <c r="AM2" s="17" t="s">
        <v>19</v>
      </c>
      <c r="AN2" s="21"/>
      <c r="AO2" s="21"/>
      <c r="AP2" s="21"/>
      <c r="AQ2" s="28"/>
      <c r="AR2" s="27"/>
      <c r="AS2" s="38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8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8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8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8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1"/>
      <c r="K4" s="18"/>
      <c r="L4" s="39"/>
      <c r="M4" s="7"/>
      <c r="N4" s="7"/>
      <c r="O4" s="7"/>
      <c r="P4" s="10"/>
      <c r="Q4" s="12"/>
      <c r="R4" s="12"/>
      <c r="S4" s="13"/>
      <c r="T4" s="12"/>
      <c r="U4" s="12"/>
      <c r="V4" s="57"/>
      <c r="W4" s="18"/>
      <c r="X4" s="12">
        <v>2020</v>
      </c>
      <c r="Y4" s="12" t="s">
        <v>25</v>
      </c>
      <c r="Z4" s="1" t="s">
        <v>26</v>
      </c>
      <c r="AA4" s="12">
        <v>6</v>
      </c>
      <c r="AB4" s="12">
        <v>0</v>
      </c>
      <c r="AC4" s="12">
        <v>0</v>
      </c>
      <c r="AD4" s="12">
        <v>2</v>
      </c>
      <c r="AE4" s="12">
        <v>13</v>
      </c>
      <c r="AF4" s="31">
        <v>0.52</v>
      </c>
      <c r="AG4" s="18">
        <v>25</v>
      </c>
      <c r="AH4" s="39"/>
      <c r="AI4" s="7"/>
      <c r="AJ4" s="7"/>
      <c r="AK4" s="7"/>
      <c r="AL4" s="65"/>
      <c r="AM4" s="12">
        <v>1</v>
      </c>
      <c r="AN4" s="12">
        <v>0</v>
      </c>
      <c r="AO4" s="13">
        <v>0</v>
      </c>
      <c r="AP4" s="12">
        <v>0</v>
      </c>
      <c r="AQ4" s="12">
        <v>1</v>
      </c>
      <c r="AR4" s="64">
        <v>0.125</v>
      </c>
      <c r="AS4" s="18">
        <v>8</v>
      </c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1"/>
      <c r="K5" s="18"/>
      <c r="L5" s="39"/>
      <c r="M5" s="7"/>
      <c r="N5" s="7"/>
      <c r="O5" s="7"/>
      <c r="P5" s="10"/>
      <c r="Q5" s="12"/>
      <c r="R5" s="12"/>
      <c r="S5" s="13"/>
      <c r="T5" s="12"/>
      <c r="U5" s="12"/>
      <c r="V5" s="57"/>
      <c r="W5" s="18"/>
      <c r="X5" s="66">
        <v>2021</v>
      </c>
      <c r="Y5" s="66" t="s">
        <v>30</v>
      </c>
      <c r="Z5" s="67" t="s">
        <v>31</v>
      </c>
      <c r="AA5" s="66">
        <v>12</v>
      </c>
      <c r="AB5" s="66">
        <v>1</v>
      </c>
      <c r="AC5" s="66">
        <v>1</v>
      </c>
      <c r="AD5" s="66">
        <v>6</v>
      </c>
      <c r="AE5" s="66">
        <v>33</v>
      </c>
      <c r="AF5" s="68">
        <v>0.56899999999999995</v>
      </c>
      <c r="AG5" s="69">
        <v>58</v>
      </c>
      <c r="AH5" s="7"/>
      <c r="AI5" s="7"/>
      <c r="AJ5" s="7"/>
      <c r="AK5" s="7"/>
      <c r="AL5" s="16"/>
      <c r="AM5" s="66">
        <v>2</v>
      </c>
      <c r="AN5" s="66">
        <v>0</v>
      </c>
      <c r="AO5" s="70">
        <v>0</v>
      </c>
      <c r="AP5" s="66">
        <v>0</v>
      </c>
      <c r="AQ5" s="66">
        <v>2</v>
      </c>
      <c r="AR5" s="71">
        <v>0.2</v>
      </c>
      <c r="AS5" s="69">
        <v>10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1"/>
      <c r="K6" s="18"/>
      <c r="L6" s="39"/>
      <c r="M6" s="7"/>
      <c r="N6" s="7"/>
      <c r="O6" s="7"/>
      <c r="P6" s="10"/>
      <c r="Q6" s="12"/>
      <c r="R6" s="12"/>
      <c r="S6" s="13"/>
      <c r="T6" s="12"/>
      <c r="U6" s="12"/>
      <c r="V6" s="57"/>
      <c r="W6" s="18"/>
      <c r="X6" s="66">
        <v>2022</v>
      </c>
      <c r="Y6" s="66" t="s">
        <v>32</v>
      </c>
      <c r="Z6" s="67" t="s">
        <v>31</v>
      </c>
      <c r="AA6" s="66">
        <v>18</v>
      </c>
      <c r="AB6" s="66">
        <v>0</v>
      </c>
      <c r="AC6" s="66">
        <v>1</v>
      </c>
      <c r="AD6" s="66">
        <v>26</v>
      </c>
      <c r="AE6" s="66">
        <v>57</v>
      </c>
      <c r="AF6" s="68">
        <v>0.49569999999999997</v>
      </c>
      <c r="AG6" s="69">
        <v>115</v>
      </c>
      <c r="AH6" s="39"/>
      <c r="AI6" s="39" t="s">
        <v>33</v>
      </c>
      <c r="AJ6" s="7"/>
      <c r="AK6" s="7"/>
      <c r="AL6" s="10"/>
      <c r="AM6" s="12">
        <v>6</v>
      </c>
      <c r="AN6" s="12">
        <v>0</v>
      </c>
      <c r="AO6" s="13">
        <v>0</v>
      </c>
      <c r="AP6" s="12">
        <v>5</v>
      </c>
      <c r="AQ6" s="12">
        <v>20</v>
      </c>
      <c r="AR6" s="64">
        <v>0.46510000000000001</v>
      </c>
      <c r="AS6" s="10">
        <v>43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1"/>
      <c r="K7" s="18"/>
      <c r="L7" s="39"/>
      <c r="M7" s="7"/>
      <c r="N7" s="7"/>
      <c r="O7" s="7"/>
      <c r="P7" s="10"/>
      <c r="Q7" s="12"/>
      <c r="R7" s="12"/>
      <c r="S7" s="13"/>
      <c r="T7" s="12"/>
      <c r="U7" s="12"/>
      <c r="V7" s="57"/>
      <c r="W7" s="18"/>
      <c r="X7" s="12">
        <v>2023</v>
      </c>
      <c r="Y7" s="12" t="s">
        <v>32</v>
      </c>
      <c r="Z7" s="1" t="s">
        <v>31</v>
      </c>
      <c r="AA7" s="12">
        <v>16</v>
      </c>
      <c r="AB7" s="12">
        <v>1</v>
      </c>
      <c r="AC7" s="12">
        <v>7</v>
      </c>
      <c r="AD7" s="12">
        <v>53</v>
      </c>
      <c r="AE7" s="12">
        <v>96</v>
      </c>
      <c r="AF7" s="72">
        <v>0.75590551181102361</v>
      </c>
      <c r="AG7" s="10">
        <v>127</v>
      </c>
      <c r="AH7" s="39"/>
      <c r="AI7" s="12" t="s">
        <v>32</v>
      </c>
      <c r="AJ7" s="7" t="s">
        <v>34</v>
      </c>
      <c r="AK7" s="12" t="s">
        <v>32</v>
      </c>
      <c r="AL7" s="10"/>
      <c r="AM7" s="12">
        <v>7</v>
      </c>
      <c r="AN7" s="12">
        <v>0</v>
      </c>
      <c r="AO7" s="12">
        <v>4</v>
      </c>
      <c r="AP7" s="12">
        <v>13</v>
      </c>
      <c r="AQ7" s="12">
        <v>38</v>
      </c>
      <c r="AR7" s="31">
        <v>0.58460000000000001</v>
      </c>
      <c r="AS7" s="73">
        <v>65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ht="14.25" x14ac:dyDescent="0.2">
      <c r="A8" s="16"/>
      <c r="B8" s="59" t="s">
        <v>13</v>
      </c>
      <c r="C8" s="60"/>
      <c r="D8" s="61"/>
      <c r="E8" s="35">
        <f>SUM(E4:E7)</f>
        <v>0</v>
      </c>
      <c r="F8" s="35">
        <f>SUM(F4:F7)</f>
        <v>0</v>
      </c>
      <c r="G8" s="35">
        <f>SUM(G4:G7)</f>
        <v>0</v>
      </c>
      <c r="H8" s="35">
        <f>SUM(H4:H7)</f>
        <v>0</v>
      </c>
      <c r="I8" s="35">
        <f>SUM(I4:I7)</f>
        <v>0</v>
      </c>
      <c r="J8" s="36">
        <v>0</v>
      </c>
      <c r="K8" s="20">
        <f>SUM(K4:K7)</f>
        <v>0</v>
      </c>
      <c r="L8" s="17"/>
      <c r="M8" s="28"/>
      <c r="N8" s="40"/>
      <c r="O8" s="41"/>
      <c r="P8" s="10"/>
      <c r="Q8" s="35">
        <f>SUM(Q4:Q7)</f>
        <v>0</v>
      </c>
      <c r="R8" s="35">
        <f>SUM(R4:R7)</f>
        <v>0</v>
      </c>
      <c r="S8" s="35">
        <f>SUM(S4:S7)</f>
        <v>0</v>
      </c>
      <c r="T8" s="35">
        <f>SUM(T4:T7)</f>
        <v>0</v>
      </c>
      <c r="U8" s="35">
        <f>SUM(U4:U7)</f>
        <v>0</v>
      </c>
      <c r="V8" s="15">
        <v>0</v>
      </c>
      <c r="W8" s="20">
        <f>SUM(W4:W7)</f>
        <v>0</v>
      </c>
      <c r="X8" s="62" t="s">
        <v>13</v>
      </c>
      <c r="Y8" s="11"/>
      <c r="Z8" s="9"/>
      <c r="AA8" s="35">
        <f>SUM(AA4:AA7)</f>
        <v>52</v>
      </c>
      <c r="AB8" s="35">
        <f>SUM(AB4:AB7)</f>
        <v>2</v>
      </c>
      <c r="AC8" s="35">
        <f>SUM(AC4:AC7)</f>
        <v>9</v>
      </c>
      <c r="AD8" s="35">
        <f>SUM(AD4:AD7)</f>
        <v>87</v>
      </c>
      <c r="AE8" s="35">
        <f>SUM(AE4:AE7)</f>
        <v>199</v>
      </c>
      <c r="AF8" s="36">
        <f>PRODUCT(AE8/AG8)</f>
        <v>0.61230769230769233</v>
      </c>
      <c r="AG8" s="20">
        <f>SUM(AG4:AG7)</f>
        <v>325</v>
      </c>
      <c r="AH8" s="17"/>
      <c r="AI8" s="28"/>
      <c r="AJ8" s="40"/>
      <c r="AK8" s="41"/>
      <c r="AL8" s="10"/>
      <c r="AM8" s="35">
        <f>SUM(AM4:AM7)</f>
        <v>16</v>
      </c>
      <c r="AN8" s="35">
        <f>SUM(AN4:AN7)</f>
        <v>0</v>
      </c>
      <c r="AO8" s="35">
        <f>SUM(AO4:AO7)</f>
        <v>4</v>
      </c>
      <c r="AP8" s="35">
        <f>SUM(AP4:AP7)</f>
        <v>18</v>
      </c>
      <c r="AQ8" s="35">
        <f>SUM(AQ4:AQ7)</f>
        <v>61</v>
      </c>
      <c r="AR8" s="36">
        <f>PRODUCT(AQ8/AS8)</f>
        <v>0.48412698412698413</v>
      </c>
      <c r="AS8" s="38">
        <f>SUM(AS4:AS7)</f>
        <v>126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6"/>
      <c r="C9" s="16"/>
      <c r="D9" s="16"/>
      <c r="E9" s="16"/>
      <c r="F9" s="16"/>
      <c r="G9" s="16"/>
      <c r="H9" s="16"/>
      <c r="I9" s="16"/>
      <c r="J9" s="37"/>
      <c r="K9" s="18"/>
      <c r="L9" s="10"/>
      <c r="M9" s="10"/>
      <c r="N9" s="10"/>
      <c r="O9" s="10"/>
      <c r="P9" s="16"/>
      <c r="Q9" s="16"/>
      <c r="R9" s="16"/>
      <c r="S9" s="16"/>
      <c r="T9" s="16"/>
      <c r="U9" s="10"/>
      <c r="V9" s="10"/>
      <c r="W9" s="18"/>
      <c r="X9" s="16"/>
      <c r="Y9" s="16"/>
      <c r="Z9" s="16"/>
      <c r="AA9" s="16"/>
      <c r="AB9" s="16"/>
      <c r="AC9" s="16"/>
      <c r="AD9" s="16"/>
      <c r="AE9" s="16"/>
      <c r="AF9" s="37"/>
      <c r="AG9" s="18"/>
      <c r="AH9" s="10"/>
      <c r="AI9" s="10"/>
      <c r="AJ9" s="10"/>
      <c r="AK9" s="10"/>
      <c r="AL9" s="16"/>
      <c r="AM9" s="16"/>
      <c r="AN9" s="16"/>
      <c r="AO9" s="16"/>
      <c r="AP9" s="16"/>
      <c r="AQ9" s="10"/>
      <c r="AR9" s="10"/>
      <c r="AS9" s="18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46" t="s">
        <v>16</v>
      </c>
      <c r="C10" s="47"/>
      <c r="D10" s="48"/>
      <c r="E10" s="9" t="s">
        <v>2</v>
      </c>
      <c r="F10" s="7" t="s">
        <v>6</v>
      </c>
      <c r="G10" s="9" t="s">
        <v>4</v>
      </c>
      <c r="H10" s="7" t="s">
        <v>5</v>
      </c>
      <c r="I10" s="7" t="s">
        <v>8</v>
      </c>
      <c r="J10" s="7" t="s">
        <v>9</v>
      </c>
      <c r="K10" s="10"/>
      <c r="L10" s="7" t="s">
        <v>17</v>
      </c>
      <c r="M10" s="7" t="s">
        <v>18</v>
      </c>
      <c r="N10" s="7" t="s">
        <v>22</v>
      </c>
      <c r="O10" s="7" t="s">
        <v>21</v>
      </c>
      <c r="Q10" s="16"/>
      <c r="R10" s="16" t="s">
        <v>10</v>
      </c>
      <c r="S10" s="16"/>
      <c r="T10" s="52" t="s">
        <v>27</v>
      </c>
      <c r="U10" s="10"/>
      <c r="V10" s="18"/>
      <c r="W10" s="18"/>
      <c r="X10" s="18"/>
      <c r="Y10" s="18"/>
      <c r="Z10" s="18"/>
      <c r="AA10" s="18"/>
      <c r="AB10" s="18"/>
      <c r="AC10" s="16"/>
      <c r="AD10" s="16"/>
      <c r="AE10" s="16"/>
      <c r="AF10" s="16"/>
      <c r="AG10" s="16"/>
      <c r="AH10" s="16"/>
      <c r="AI10" s="16"/>
      <c r="AJ10" s="16"/>
      <c r="AK10" s="16"/>
      <c r="AM10" s="18"/>
      <c r="AN10" s="18"/>
      <c r="AO10" s="18"/>
      <c r="AP10" s="18"/>
      <c r="AQ10" s="18"/>
      <c r="AR10" s="18"/>
      <c r="AS10" s="18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9" t="s">
        <v>15</v>
      </c>
      <c r="C11" s="3"/>
      <c r="D11" s="50"/>
      <c r="E11" s="45">
        <v>0</v>
      </c>
      <c r="F11" s="45">
        <v>0</v>
      </c>
      <c r="G11" s="45">
        <v>0</v>
      </c>
      <c r="H11" s="45">
        <v>0</v>
      </c>
      <c r="I11" s="45">
        <v>0</v>
      </c>
      <c r="J11" s="58">
        <v>0</v>
      </c>
      <c r="K11" s="16">
        <v>0</v>
      </c>
      <c r="L11" s="51">
        <v>0</v>
      </c>
      <c r="M11" s="51">
        <v>0</v>
      </c>
      <c r="N11" s="51">
        <v>0</v>
      </c>
      <c r="O11" s="51">
        <v>0</v>
      </c>
      <c r="Q11" s="16"/>
      <c r="R11" s="16"/>
      <c r="S11" s="16"/>
      <c r="T11" s="52" t="s">
        <v>24</v>
      </c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32" t="s">
        <v>11</v>
      </c>
      <c r="C12" s="33"/>
      <c r="D12" s="34"/>
      <c r="E12" s="45">
        <f>PRODUCT(E8+Q8)</f>
        <v>0</v>
      </c>
      <c r="F12" s="45">
        <f>PRODUCT(F8+R8)</f>
        <v>0</v>
      </c>
      <c r="G12" s="45">
        <f>PRODUCT(G8+S8)</f>
        <v>0</v>
      </c>
      <c r="H12" s="45">
        <f>PRODUCT(H8+T8)</f>
        <v>0</v>
      </c>
      <c r="I12" s="45">
        <f>PRODUCT(I8+U8)</f>
        <v>0</v>
      </c>
      <c r="J12" s="58">
        <v>0</v>
      </c>
      <c r="K12" s="16">
        <v>0</v>
      </c>
      <c r="L12" s="51">
        <v>0</v>
      </c>
      <c r="M12" s="51">
        <v>0</v>
      </c>
      <c r="N12" s="51">
        <v>0</v>
      </c>
      <c r="O12" s="51">
        <v>0</v>
      </c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19" t="s">
        <v>12</v>
      </c>
      <c r="C13" s="30"/>
      <c r="D13" s="29"/>
      <c r="E13" s="45">
        <f>PRODUCT(AA8+AM8)</f>
        <v>68</v>
      </c>
      <c r="F13" s="45">
        <f>PRODUCT(AB8+AN8)</f>
        <v>2</v>
      </c>
      <c r="G13" s="45">
        <f>PRODUCT(AC8+AO8)</f>
        <v>13</v>
      </c>
      <c r="H13" s="45">
        <f>PRODUCT(AD8+AP8)</f>
        <v>105</v>
      </c>
      <c r="I13" s="45">
        <f>PRODUCT(AE8+AQ8)</f>
        <v>260</v>
      </c>
      <c r="J13" s="58">
        <f>PRODUCT(I13/K13)</f>
        <v>0.57649667405764971</v>
      </c>
      <c r="K13" s="10">
        <f>PRODUCT(AG8+AS8)</f>
        <v>451</v>
      </c>
      <c r="L13" s="51">
        <f>PRODUCT((F13+G13)/E13)</f>
        <v>0.22058823529411764</v>
      </c>
      <c r="M13" s="51">
        <f>PRODUCT(H13/E13)</f>
        <v>1.5441176470588236</v>
      </c>
      <c r="N13" s="51">
        <f>PRODUCT((F13+G13+H13)/E13)</f>
        <v>1.7647058823529411</v>
      </c>
      <c r="O13" s="51">
        <f>PRODUCT(I13/E13)</f>
        <v>3.8235294117647061</v>
      </c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0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42" t="s">
        <v>13</v>
      </c>
      <c r="C14" s="43"/>
      <c r="D14" s="44"/>
      <c r="E14" s="45">
        <f>SUM(E11:E13)</f>
        <v>68</v>
      </c>
      <c r="F14" s="45">
        <f t="shared" ref="F14:I14" si="0">SUM(F11:F13)</f>
        <v>2</v>
      </c>
      <c r="G14" s="45">
        <f t="shared" si="0"/>
        <v>13</v>
      </c>
      <c r="H14" s="45">
        <f t="shared" si="0"/>
        <v>105</v>
      </c>
      <c r="I14" s="45">
        <f t="shared" si="0"/>
        <v>260</v>
      </c>
      <c r="J14" s="58">
        <f>PRODUCT(I14/K14)</f>
        <v>0.57649667405764971</v>
      </c>
      <c r="K14" s="16">
        <f>SUM(K11:K13)</f>
        <v>451</v>
      </c>
      <c r="L14" s="51">
        <f>PRODUCT((F14+G14)/E14)</f>
        <v>0.22058823529411764</v>
      </c>
      <c r="M14" s="51">
        <f>PRODUCT(H14/E14)</f>
        <v>1.5441176470588236</v>
      </c>
      <c r="N14" s="51">
        <f>PRODUCT((F14+G14+H14)/E14)</f>
        <v>1.7647058823529411</v>
      </c>
      <c r="O14" s="51">
        <f>PRODUCT(I14/E14)</f>
        <v>3.8235294117647061</v>
      </c>
      <c r="Q14" s="10"/>
      <c r="R14" s="10"/>
      <c r="S14" s="10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0"/>
      <c r="F15" s="10"/>
      <c r="G15" s="10"/>
      <c r="H15" s="10"/>
      <c r="I15" s="10"/>
      <c r="J15" s="16"/>
      <c r="K15" s="16"/>
      <c r="L15" s="10"/>
      <c r="M15" s="10"/>
      <c r="N15" s="10"/>
      <c r="O15" s="10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  <c r="AK179" s="10"/>
      <c r="AL179" s="10"/>
    </row>
    <row r="180" spans="12:38" x14ac:dyDescent="0.25">
      <c r="R180" s="18"/>
      <c r="S180" s="18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</row>
    <row r="181" spans="12:38" x14ac:dyDescent="0.25">
      <c r="R181" s="18"/>
      <c r="S181" s="18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</row>
    <row r="182" spans="12:38" x14ac:dyDescent="0.25">
      <c r="R182" s="18"/>
      <c r="S182" s="18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</row>
    <row r="183" spans="12:38" x14ac:dyDescent="0.25">
      <c r="L183"/>
      <c r="M183"/>
      <c r="N183"/>
      <c r="O183"/>
      <c r="P183"/>
      <c r="R183" s="18"/>
      <c r="S183" s="18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  <c r="AK183"/>
      <c r="AL183"/>
    </row>
    <row r="184" spans="12:38" x14ac:dyDescent="0.25">
      <c r="L184"/>
      <c r="M184"/>
      <c r="N184"/>
      <c r="O184"/>
      <c r="P184"/>
      <c r="R184" s="18"/>
      <c r="S184" s="18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/>
      <c r="AL184"/>
    </row>
    <row r="185" spans="12:38" x14ac:dyDescent="0.25">
      <c r="L185"/>
      <c r="M185"/>
      <c r="N185"/>
      <c r="O185"/>
      <c r="P185"/>
      <c r="R185" s="18"/>
      <c r="S185" s="18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  <c r="AK185"/>
      <c r="AL185"/>
    </row>
    <row r="186" spans="12:38" x14ac:dyDescent="0.25">
      <c r="L186"/>
      <c r="M186"/>
      <c r="N186"/>
      <c r="O186"/>
      <c r="P186"/>
      <c r="R186" s="18"/>
      <c r="S186" s="18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/>
      <c r="AL186"/>
    </row>
    <row r="187" spans="12:38" x14ac:dyDescent="0.25">
      <c r="L187"/>
      <c r="M187"/>
      <c r="N187"/>
      <c r="O187"/>
      <c r="P187"/>
      <c r="R187" s="18"/>
      <c r="S187" s="18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/>
      <c r="AL187"/>
    </row>
    <row r="188" spans="12:38" x14ac:dyDescent="0.25">
      <c r="L188"/>
      <c r="M188"/>
      <c r="N188"/>
      <c r="O188"/>
      <c r="P188"/>
      <c r="R188" s="18"/>
      <c r="S188" s="18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/>
      <c r="AL188"/>
    </row>
    <row r="189" spans="12:38" x14ac:dyDescent="0.25">
      <c r="L189"/>
      <c r="M189"/>
      <c r="N189"/>
      <c r="O189"/>
      <c r="P189"/>
      <c r="R189" s="18"/>
      <c r="S189" s="18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/>
      <c r="AL189"/>
    </row>
    <row r="190" spans="12:38" x14ac:dyDescent="0.25">
      <c r="L190"/>
      <c r="M190"/>
      <c r="N190"/>
      <c r="O190"/>
      <c r="P190"/>
      <c r="R190" s="18"/>
      <c r="S190" s="18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/>
      <c r="AL190"/>
    </row>
    <row r="191" spans="12:38" x14ac:dyDescent="0.25">
      <c r="L191"/>
      <c r="M191"/>
      <c r="N191"/>
      <c r="O191"/>
      <c r="P191"/>
      <c r="R191" s="18"/>
      <c r="S191" s="18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/>
      <c r="AL191"/>
    </row>
    <row r="192" spans="12:38" x14ac:dyDescent="0.25">
      <c r="L192"/>
      <c r="M192"/>
      <c r="N192"/>
      <c r="O192"/>
      <c r="P192"/>
      <c r="R192" s="18"/>
      <c r="S192" s="18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/>
      <c r="AL192"/>
    </row>
    <row r="193" spans="12:38" x14ac:dyDescent="0.25">
      <c r="L193"/>
      <c r="M193"/>
      <c r="N193"/>
      <c r="O193"/>
      <c r="P193"/>
      <c r="R193" s="18"/>
      <c r="S193" s="18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/>
      <c r="AL193"/>
    </row>
    <row r="194" spans="12:38" x14ac:dyDescent="0.25">
      <c r="L194"/>
      <c r="M194"/>
      <c r="N194"/>
      <c r="O194"/>
      <c r="P194"/>
      <c r="R194" s="18"/>
      <c r="S194" s="18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/>
      <c r="AL194"/>
    </row>
    <row r="195" spans="12:38" x14ac:dyDescent="0.25">
      <c r="L195"/>
      <c r="M195"/>
      <c r="N195"/>
      <c r="O195"/>
      <c r="P195"/>
      <c r="R195" s="18"/>
      <c r="S195" s="18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/>
      <c r="AL195"/>
    </row>
    <row r="196" spans="12:38" x14ac:dyDescent="0.25">
      <c r="L196"/>
      <c r="M196"/>
      <c r="N196"/>
      <c r="O196"/>
      <c r="P196"/>
      <c r="R196" s="18"/>
      <c r="S196" s="18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  <c r="AK196"/>
      <c r="AL196"/>
    </row>
    <row r="197" spans="12:38" x14ac:dyDescent="0.25">
      <c r="L197"/>
      <c r="M197"/>
      <c r="N197"/>
      <c r="O197"/>
      <c r="P197"/>
      <c r="R197" s="18"/>
      <c r="S197" s="18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  <c r="AK197"/>
      <c r="AL197"/>
    </row>
    <row r="198" spans="12:38" x14ac:dyDescent="0.25">
      <c r="L198"/>
      <c r="M198"/>
      <c r="N198"/>
      <c r="O198"/>
      <c r="P198"/>
      <c r="R198" s="18"/>
      <c r="S198" s="18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  <c r="AK198"/>
      <c r="AL198"/>
    </row>
    <row r="199" spans="12:38" x14ac:dyDescent="0.25">
      <c r="L199"/>
      <c r="M199"/>
      <c r="N199"/>
      <c r="O199"/>
      <c r="P199"/>
      <c r="R199" s="18"/>
      <c r="S199" s="18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6"/>
      <c r="AK199"/>
      <c r="AL199"/>
    </row>
    <row r="200" spans="12:38" x14ac:dyDescent="0.25">
      <c r="L200"/>
      <c r="M200"/>
      <c r="N200"/>
      <c r="O200"/>
      <c r="P200"/>
      <c r="R200" s="18"/>
      <c r="S200" s="18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/>
      <c r="AL200"/>
    </row>
    <row r="201" spans="12:38" x14ac:dyDescent="0.25">
      <c r="L201"/>
      <c r="M201"/>
      <c r="N201"/>
      <c r="O201"/>
      <c r="P201"/>
      <c r="R201" s="18"/>
      <c r="S201" s="18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6"/>
      <c r="AK201"/>
      <c r="AL201"/>
    </row>
    <row r="202" spans="12:38" x14ac:dyDescent="0.25">
      <c r="L202"/>
      <c r="M202"/>
      <c r="N202"/>
      <c r="O202"/>
      <c r="P202"/>
      <c r="R202" s="18"/>
      <c r="S202" s="18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/>
      <c r="AL202"/>
    </row>
    <row r="203" spans="12:38" x14ac:dyDescent="0.25">
      <c r="L203"/>
      <c r="M203"/>
      <c r="N203"/>
      <c r="O203"/>
      <c r="P203"/>
      <c r="R203" s="18"/>
      <c r="S203" s="18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6"/>
      <c r="AK203"/>
      <c r="AL203"/>
    </row>
    <row r="204" spans="12:38" x14ac:dyDescent="0.25">
      <c r="L204"/>
      <c r="M204"/>
      <c r="N204"/>
      <c r="O204"/>
      <c r="P204"/>
      <c r="R204" s="18"/>
      <c r="S204" s="18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/>
      <c r="AL204"/>
    </row>
    <row r="205" spans="12:38" x14ac:dyDescent="0.25">
      <c r="L205"/>
      <c r="M205"/>
      <c r="N205"/>
      <c r="O205"/>
      <c r="P205"/>
      <c r="R205" s="18"/>
      <c r="S205" s="18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  <c r="AK205"/>
      <c r="AL205"/>
    </row>
    <row r="206" spans="12:38" x14ac:dyDescent="0.25">
      <c r="L206"/>
      <c r="M206"/>
      <c r="N206"/>
      <c r="O206"/>
      <c r="P206"/>
      <c r="R206" s="18"/>
      <c r="S206" s="18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/>
      <c r="AL206"/>
    </row>
    <row r="207" spans="12:38" x14ac:dyDescent="0.25">
      <c r="L207"/>
      <c r="M207"/>
      <c r="N207"/>
      <c r="O207"/>
      <c r="P207"/>
      <c r="R207" s="18"/>
      <c r="S207" s="18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  <c r="AK207"/>
      <c r="AL207"/>
    </row>
    <row r="208" spans="12:38" ht="14.25" x14ac:dyDescent="0.2">
      <c r="L208"/>
      <c r="M208"/>
      <c r="N208"/>
      <c r="O208"/>
      <c r="P208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  <c r="AK208"/>
      <c r="AL208"/>
    </row>
    <row r="209" spans="12:38" ht="14.25" x14ac:dyDescent="0.2">
      <c r="L209"/>
      <c r="M209"/>
      <c r="N209"/>
      <c r="O209"/>
      <c r="P209"/>
      <c r="T209" s="16"/>
      <c r="U209" s="16"/>
      <c r="V209" s="16"/>
      <c r="W209" s="16"/>
      <c r="X209" s="16"/>
      <c r="Y209" s="16"/>
      <c r="Z209" s="16"/>
      <c r="AA209" s="16"/>
      <c r="AB209" s="16"/>
      <c r="AC209" s="16"/>
      <c r="AD209" s="16"/>
      <c r="AE209" s="16"/>
      <c r="AF209" s="16"/>
      <c r="AG209" s="16"/>
      <c r="AH209" s="16"/>
      <c r="AI209" s="16"/>
      <c r="AJ209" s="16"/>
      <c r="AK209"/>
      <c r="AL209"/>
    </row>
    <row r="210" spans="12:38" ht="14.25" x14ac:dyDescent="0.2">
      <c r="L210"/>
      <c r="M210"/>
      <c r="N210"/>
      <c r="O210"/>
      <c r="P210"/>
      <c r="T210" s="16"/>
      <c r="U210" s="16"/>
      <c r="V210" s="16"/>
      <c r="W210" s="16"/>
      <c r="X210" s="16"/>
      <c r="Y210" s="16"/>
      <c r="Z210" s="16"/>
      <c r="AA210" s="16"/>
      <c r="AB210" s="16"/>
      <c r="AC210" s="16"/>
      <c r="AD210" s="16"/>
      <c r="AE210" s="16"/>
      <c r="AF210" s="16"/>
      <c r="AG210" s="16"/>
      <c r="AH210" s="16"/>
      <c r="AI210" s="16"/>
      <c r="AJ210" s="16"/>
      <c r="AK210"/>
      <c r="AL210"/>
    </row>
    <row r="211" spans="12:38" ht="14.25" x14ac:dyDescent="0.2">
      <c r="L211"/>
      <c r="M211"/>
      <c r="N211"/>
      <c r="O211"/>
      <c r="P211"/>
      <c r="T211" s="16"/>
      <c r="U211" s="16"/>
      <c r="V211" s="16"/>
      <c r="W211" s="16"/>
      <c r="X211" s="16"/>
      <c r="Y211" s="16"/>
      <c r="Z211" s="16"/>
      <c r="AA211" s="16"/>
      <c r="AB211" s="16"/>
      <c r="AC211" s="16"/>
      <c r="AD211" s="16"/>
      <c r="AE211" s="16"/>
      <c r="AF211" s="16"/>
      <c r="AG211" s="16"/>
      <c r="AH211" s="16"/>
      <c r="AI211" s="16"/>
      <c r="AJ211" s="16"/>
      <c r="AK211"/>
      <c r="AL211"/>
    </row>
  </sheetData>
  <sortState xmlns:xlrd2="http://schemas.microsoft.com/office/spreadsheetml/2017/richdata2" ref="X6:AT7">
    <sortCondition ref="X6:X7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Martti Ruuska</cp:lastModifiedBy>
  <cp:lastPrinted>2011-11-17T12:40:21Z</cp:lastPrinted>
  <dcterms:created xsi:type="dcterms:W3CDTF">2000-09-25T22:23:29Z</dcterms:created>
  <dcterms:modified xsi:type="dcterms:W3CDTF">2023-09-11T19:32:50Z</dcterms:modified>
</cp:coreProperties>
</file>